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<sst xmlns="http://schemas.openxmlformats.org/spreadsheetml/2006/main" count="116" uniqueCount="83">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</sst>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Y21" sqref="Y21:AD2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77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82</v>
      </c>
      <c r="P5" s="197"/>
      <c r="Q5" s="197"/>
      <c r="R5" s="5">
        <v>2019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/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4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5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6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76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201" t="s">
        <v>78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8"/>
      <c r="U10" s="229" t="s">
        <v>81</v>
      </c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17"/>
    </row>
    <row r="11" spans="2:33" ht="15.75">
      <c r="B11" s="15"/>
      <c r="C11" s="16" t="s">
        <v>9</v>
      </c>
      <c r="D11" s="13"/>
      <c r="E11" s="13"/>
      <c r="F11" s="11"/>
      <c r="G11" s="201" t="s">
        <v>79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 t="s">
        <v>80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3" t="s">
        <v>11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18"/>
    </row>
    <row r="15" spans="2:33" ht="15.75">
      <c r="B15" s="1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5" t="s">
        <v>12</v>
      </c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13</v>
      </c>
      <c r="C17" s="207" t="s">
        <v>14</v>
      </c>
      <c r="D17" s="210" t="s">
        <v>15</v>
      </c>
      <c r="E17" s="211"/>
      <c r="F17" s="211"/>
      <c r="G17" s="211"/>
      <c r="H17" s="211"/>
      <c r="I17" s="211"/>
      <c r="J17" s="212"/>
      <c r="K17" s="210" t="s">
        <v>16</v>
      </c>
      <c r="L17" s="211"/>
      <c r="M17" s="211"/>
      <c r="N17" s="211"/>
      <c r="O17" s="211"/>
      <c r="P17" s="211"/>
      <c r="Q17" s="212"/>
      <c r="R17" s="210" t="s">
        <v>17</v>
      </c>
      <c r="S17" s="211"/>
      <c r="T17" s="211"/>
      <c r="U17" s="211"/>
      <c r="V17" s="211"/>
      <c r="W17" s="211"/>
      <c r="X17" s="212"/>
      <c r="Y17" s="210" t="s">
        <v>18</v>
      </c>
      <c r="Z17" s="211"/>
      <c r="AA17" s="211"/>
      <c r="AB17" s="211"/>
      <c r="AC17" s="211"/>
      <c r="AD17" s="211"/>
      <c r="AE17" s="212"/>
      <c r="AF17" s="222" t="s">
        <v>19</v>
      </c>
      <c r="AG17" s="213" t="s">
        <v>20</v>
      </c>
    </row>
    <row r="18" spans="2:33" ht="29.25" customHeight="1">
      <c r="B18" s="205"/>
      <c r="C18" s="208"/>
      <c r="D18" s="216" t="s">
        <v>21</v>
      </c>
      <c r="E18" s="217"/>
      <c r="F18" s="218" t="s">
        <v>22</v>
      </c>
      <c r="G18" s="219"/>
      <c r="H18" s="219"/>
      <c r="I18" s="217"/>
      <c r="J18" s="220" t="s">
        <v>23</v>
      </c>
      <c r="K18" s="216" t="s">
        <v>21</v>
      </c>
      <c r="L18" s="217"/>
      <c r="M18" s="218" t="s">
        <v>22</v>
      </c>
      <c r="N18" s="219"/>
      <c r="O18" s="219"/>
      <c r="P18" s="217"/>
      <c r="Q18" s="220" t="s">
        <v>23</v>
      </c>
      <c r="R18" s="216" t="s">
        <v>21</v>
      </c>
      <c r="S18" s="217"/>
      <c r="T18" s="218" t="s">
        <v>22</v>
      </c>
      <c r="U18" s="219"/>
      <c r="V18" s="219"/>
      <c r="W18" s="217"/>
      <c r="X18" s="220" t="s">
        <v>23</v>
      </c>
      <c r="Y18" s="216" t="s">
        <v>21</v>
      </c>
      <c r="Z18" s="217"/>
      <c r="AA18" s="218" t="s">
        <v>22</v>
      </c>
      <c r="AB18" s="219"/>
      <c r="AC18" s="219"/>
      <c r="AD18" s="217"/>
      <c r="AE18" s="220" t="s">
        <v>23</v>
      </c>
      <c r="AF18" s="223"/>
      <c r="AG18" s="214"/>
    </row>
    <row r="19" spans="2:33" ht="108">
      <c r="B19" s="206"/>
      <c r="C19" s="209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21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21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21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21"/>
      <c r="AF19" s="224"/>
      <c r="AG19" s="215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/>
      <c r="E21" s="39"/>
      <c r="F21" s="39">
        <v>7.1928946710032523E-4</v>
      </c>
      <c r="G21" s="39"/>
      <c r="H21" s="39"/>
      <c r="I21" s="40"/>
      <c r="J21" s="41">
        <f t="shared" ref="J21:J28" si="0">SUM(D21:I21)</f>
        <v>7.1928946710032523E-4</v>
      </c>
      <c r="K21" s="42"/>
      <c r="L21" s="43"/>
      <c r="M21" s="43">
        <v>1.5636727545659244E-5</v>
      </c>
      <c r="N21" s="43"/>
      <c r="O21" s="43"/>
      <c r="P21" s="44"/>
      <c r="Q21" s="45">
        <f t="shared" ref="Q21:Q29" si="1">SUM(K21:P21)</f>
        <v>1.5636727545659244E-5</v>
      </c>
      <c r="R21" s="46"/>
      <c r="S21" s="47"/>
      <c r="T21" s="47">
        <v>1.80880138095682</v>
      </c>
      <c r="U21" s="47"/>
      <c r="V21" s="47"/>
      <c r="W21" s="48"/>
      <c r="X21" s="49">
        <f t="shared" ref="X21:X29" si="2">SUM(R21:W21)</f>
        <v>1.80880138095682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18</v>
      </c>
      <c r="AG21" s="56">
        <v>480183</v>
      </c>
    </row>
    <row r="22" spans="2:33" ht="15.75" thickBot="1">
      <c r="B22" s="57" t="s">
        <v>61</v>
      </c>
      <c r="C22" s="58" t="s">
        <v>32</v>
      </c>
      <c r="D22" s="59">
        <v>25.136500813109834</v>
      </c>
      <c r="E22" s="60">
        <v>1.0725407336752564</v>
      </c>
      <c r="F22" s="60">
        <v>1.158832014635977</v>
      </c>
      <c r="G22" s="60"/>
      <c r="H22" s="60">
        <v>3.484253815361521E-2</v>
      </c>
      <c r="I22" s="61">
        <v>3.8435623592694519</v>
      </c>
      <c r="J22" s="62">
        <f t="shared" si="0"/>
        <v>31.246278458844134</v>
      </c>
      <c r="K22" s="63">
        <v>8.98701369777333E-2</v>
      </c>
      <c r="L22" s="64">
        <v>4.055580748061046E-2</v>
      </c>
      <c r="M22" s="64">
        <v>1.4669205028771578E-2</v>
      </c>
      <c r="N22" s="64"/>
      <c r="O22" s="64">
        <v>5.4239898674005504E-3</v>
      </c>
      <c r="P22" s="65">
        <v>0.1450834219414561</v>
      </c>
      <c r="Q22" s="66">
        <f t="shared" si="1"/>
        <v>0.29560256129597201</v>
      </c>
      <c r="R22" s="67">
        <v>97.614147818877896</v>
      </c>
      <c r="S22" s="68">
        <v>5.8712324769003503</v>
      </c>
      <c r="T22" s="68">
        <v>3.8337678208797801</v>
      </c>
      <c r="U22" s="68"/>
      <c r="V22" s="68">
        <v>0.80029989809475</v>
      </c>
      <c r="W22" s="69">
        <v>16.317698214475502</v>
      </c>
      <c r="X22" s="70">
        <f t="shared" si="2"/>
        <v>124.43714622922828</v>
      </c>
      <c r="Y22" s="71"/>
      <c r="Z22" s="72"/>
      <c r="AA22" s="73"/>
      <c r="AB22" s="73"/>
      <c r="AC22" s="73"/>
      <c r="AD22" s="74">
        <v>1.9201901426069552E-2</v>
      </c>
      <c r="AE22" s="75">
        <f t="shared" si="3"/>
        <v>1.9201901426069552E-2</v>
      </c>
      <c r="AF22" s="76">
        <v>107</v>
      </c>
      <c r="AG22" s="77">
        <v>185992</v>
      </c>
    </row>
    <row r="23" spans="2:33">
      <c r="B23" s="78" t="s">
        <v>62</v>
      </c>
      <c r="C23" s="37" t="s">
        <v>63</v>
      </c>
      <c r="D23" s="38">
        <v>116.63731587753315</v>
      </c>
      <c r="E23" s="39">
        <v>11.288610989492119</v>
      </c>
      <c r="F23" s="39">
        <v>2.6367079997498122</v>
      </c>
      <c r="G23" s="39">
        <v>7.7632443082311736E-2</v>
      </c>
      <c r="H23" s="39">
        <v>2.8319501344758571</v>
      </c>
      <c r="I23" s="40">
        <v>77.582909838628979</v>
      </c>
      <c r="J23" s="41">
        <f>SUM(D23:I23)</f>
        <v>211.05512728296222</v>
      </c>
      <c r="K23" s="42">
        <v>0.42996505191393547</v>
      </c>
      <c r="L23" s="43">
        <v>0.34431096760070051</v>
      </c>
      <c r="M23" s="43">
        <v>3.2823445709281959E-2</v>
      </c>
      <c r="N23" s="43">
        <v>3.2407117838378786E-3</v>
      </c>
      <c r="O23" s="43">
        <v>1.9231220290217663E-2</v>
      </c>
      <c r="P23" s="44">
        <v>0.92392536589942453</v>
      </c>
      <c r="Q23" s="45">
        <f t="shared" si="1"/>
        <v>1.7534967631973979</v>
      </c>
      <c r="R23" s="46">
        <v>402.81155828682438</v>
      </c>
      <c r="S23" s="47">
        <v>41.399286857085002</v>
      </c>
      <c r="T23" s="47">
        <v>14.868227959827081</v>
      </c>
      <c r="U23" s="47">
        <v>0.18824746527438499</v>
      </c>
      <c r="V23" s="47">
        <v>9.6872922373458223</v>
      </c>
      <c r="W23" s="48">
        <v>290.48849938424109</v>
      </c>
      <c r="X23" s="49">
        <f t="shared" si="2"/>
        <v>759.44311219059784</v>
      </c>
      <c r="Y23" s="50">
        <v>6.3231017012759568E-3</v>
      </c>
      <c r="Z23" s="51">
        <v>2.051343194896172E-2</v>
      </c>
      <c r="AA23" s="52">
        <v>2.1754597197898426E-3</v>
      </c>
      <c r="AB23" s="52"/>
      <c r="AC23" s="52"/>
      <c r="AD23" s="53">
        <v>9.3411855766825119E-2</v>
      </c>
      <c r="AE23" s="54">
        <f t="shared" si="3"/>
        <v>0.12242384913685264</v>
      </c>
      <c r="AF23" s="79">
        <f>SUM(AF24,AF25)</f>
        <v>3056</v>
      </c>
      <c r="AG23" s="80">
        <f>SUM(AG24,AG25)</f>
        <v>466326</v>
      </c>
    </row>
    <row r="24" spans="2:33" ht="25.5">
      <c r="B24" s="81" t="s">
        <v>64</v>
      </c>
      <c r="C24" s="82" t="s">
        <v>33</v>
      </c>
      <c r="D24" s="83">
        <v>71.31882301047817</v>
      </c>
      <c r="E24" s="84">
        <v>9.0699673707610469</v>
      </c>
      <c r="F24" s="84">
        <v>2.9072067677189621</v>
      </c>
      <c r="G24" s="84">
        <v>6.2325643894359552E-2</v>
      </c>
      <c r="H24" s="84">
        <v>2.6221551656145659</v>
      </c>
      <c r="I24" s="85">
        <v>58.2820194490128</v>
      </c>
      <c r="J24" s="86">
        <f t="shared" si="0"/>
        <v>144.26249740747991</v>
      </c>
      <c r="K24" s="87">
        <v>0.28437681658979175</v>
      </c>
      <c r="L24" s="88">
        <v>0.29349956620931206</v>
      </c>
      <c r="M24" s="88">
        <v>3.5588363309194904E-2</v>
      </c>
      <c r="N24" s="88">
        <v>2.5969018289316481E-3</v>
      </c>
      <c r="O24" s="88">
        <v>2.072555509141737E-2</v>
      </c>
      <c r="P24" s="89">
        <v>0.81058975085516649</v>
      </c>
      <c r="Q24" s="90">
        <f t="shared" si="1"/>
        <v>1.4473769538838144</v>
      </c>
      <c r="R24" s="91">
        <v>180.86812135950842</v>
      </c>
      <c r="S24" s="92">
        <v>21.142968826604502</v>
      </c>
      <c r="T24" s="92">
        <v>12.648410312287181</v>
      </c>
      <c r="U24" s="92">
        <v>0.10889460891951599</v>
      </c>
      <c r="V24" s="92">
        <v>7.3676753877732324</v>
      </c>
      <c r="W24" s="93">
        <v>159.21163606684911</v>
      </c>
      <c r="X24" s="94">
        <f t="shared" si="2"/>
        <v>381.347706561942</v>
      </c>
      <c r="Y24" s="95">
        <v>1.8111126366002496E-4</v>
      </c>
      <c r="Z24" s="96">
        <v>1.8076072573036037E-2</v>
      </c>
      <c r="AA24" s="97">
        <v>3.251239297638835E-3</v>
      </c>
      <c r="AB24" s="97"/>
      <c r="AC24" s="97"/>
      <c r="AD24" s="98">
        <v>0.11585278575413854</v>
      </c>
      <c r="AE24" s="99">
        <f t="shared" si="3"/>
        <v>0.13736120888847345</v>
      </c>
      <c r="AF24" s="100">
        <v>1472</v>
      </c>
      <c r="AG24" s="101">
        <v>338000.27399999998</v>
      </c>
    </row>
    <row r="25" spans="2:33" ht="15.75" thickBot="1">
      <c r="B25" s="102" t="s">
        <v>65</v>
      </c>
      <c r="C25" s="58" t="s">
        <v>66</v>
      </c>
      <c r="D25" s="59">
        <v>208.28114127063827</v>
      </c>
      <c r="E25" s="60">
        <v>15.775189768733201</v>
      </c>
      <c r="F25" s="60">
        <v>2.0897008004253181</v>
      </c>
      <c r="G25" s="60">
        <v>0.10858611217768852</v>
      </c>
      <c r="H25" s="60">
        <v>3.2562010810172195</v>
      </c>
      <c r="I25" s="61">
        <v>116.61349794724872</v>
      </c>
      <c r="J25" s="62">
        <f t="shared" si="0"/>
        <v>346.12431698024039</v>
      </c>
      <c r="K25" s="63">
        <v>0.72437605221962964</v>
      </c>
      <c r="L25" s="64">
        <v>0.44706264583394867</v>
      </c>
      <c r="M25" s="64">
        <v>2.7232182414271791E-2</v>
      </c>
      <c r="N25" s="64">
        <v>4.5426352009924091E-3</v>
      </c>
      <c r="O25" s="64">
        <v>1.6209351094308416E-2</v>
      </c>
      <c r="P25" s="65">
        <v>1.1531145701036714</v>
      </c>
      <c r="Q25" s="66">
        <f t="shared" si="1"/>
        <v>2.3725374368668222</v>
      </c>
      <c r="R25" s="67">
        <v>221.94343692731266</v>
      </c>
      <c r="S25" s="68">
        <v>20.256318030480546</v>
      </c>
      <c r="T25" s="68">
        <v>2.2198176475399229</v>
      </c>
      <c r="U25" s="68">
        <v>7.9352856354869106E-2</v>
      </c>
      <c r="V25" s="68">
        <v>2.3196168495725882</v>
      </c>
      <c r="W25" s="69">
        <v>131.27686331739147</v>
      </c>
      <c r="X25" s="70">
        <f t="shared" si="2"/>
        <v>378.09540562865203</v>
      </c>
      <c r="Y25" s="71">
        <v>1.8743539002274271E-2</v>
      </c>
      <c r="Z25" s="72">
        <v>2.5442301444309891E-2</v>
      </c>
      <c r="AA25" s="73"/>
      <c r="AB25" s="73"/>
      <c r="AC25" s="73"/>
      <c r="AD25" s="74">
        <v>4.8031426292937947E-2</v>
      </c>
      <c r="AE25" s="75">
        <f t="shared" si="3"/>
        <v>9.2217266739522102E-2</v>
      </c>
      <c r="AF25" s="76">
        <v>1584</v>
      </c>
      <c r="AG25" s="77">
        <v>128325.726</v>
      </c>
    </row>
    <row r="26" spans="2:33">
      <c r="B26" s="103" t="s">
        <v>67</v>
      </c>
      <c r="C26" s="104" t="s">
        <v>34</v>
      </c>
      <c r="D26" s="105">
        <v>25.023554775456592</v>
      </c>
      <c r="E26" s="106">
        <v>1.5895202651988991</v>
      </c>
      <c r="F26" s="106">
        <v>1.6566956467350513</v>
      </c>
      <c r="G26" s="106">
        <v>2.9097995371528646E-2</v>
      </c>
      <c r="H26" s="106">
        <v>0.32731189016762574</v>
      </c>
      <c r="I26" s="107">
        <v>14.934386336627471</v>
      </c>
      <c r="J26" s="108">
        <f t="shared" si="0"/>
        <v>43.560566909557167</v>
      </c>
      <c r="K26" s="109">
        <v>9.2510789342006503E-2</v>
      </c>
      <c r="L26" s="110">
        <v>9.385945709281961E-3</v>
      </c>
      <c r="M26" s="110">
        <v>3.197515323992995E-2</v>
      </c>
      <c r="N26" s="110">
        <v>7.9160933199899923E-4</v>
      </c>
      <c r="O26" s="110">
        <v>1.7513134851138354E-3</v>
      </c>
      <c r="P26" s="111">
        <v>0.12945646735051289</v>
      </c>
      <c r="Q26" s="112">
        <f t="shared" si="1"/>
        <v>0.26587127845884417</v>
      </c>
      <c r="R26" s="113">
        <v>68.617850046370677</v>
      </c>
      <c r="S26" s="114">
        <v>4.1841383226410631</v>
      </c>
      <c r="T26" s="114">
        <v>4.8389107108556892</v>
      </c>
      <c r="U26" s="114">
        <v>7.0454027111352208E-2</v>
      </c>
      <c r="V26" s="114">
        <v>0.73413374573851875</v>
      </c>
      <c r="W26" s="115">
        <v>42.417994984106954</v>
      </c>
      <c r="X26" s="116">
        <f t="shared" si="2"/>
        <v>120.86348183682425</v>
      </c>
      <c r="Y26" s="117">
        <v>3.3228046034525897E-5</v>
      </c>
      <c r="Z26" s="118">
        <v>7.6229046785088815E-5</v>
      </c>
      <c r="AA26" s="119"/>
      <c r="AB26" s="119"/>
      <c r="AC26" s="119"/>
      <c r="AD26" s="120">
        <v>3.909181886414811E-6</v>
      </c>
      <c r="AE26" s="121">
        <f t="shared" si="3"/>
        <v>1.1336627470602953E-4</v>
      </c>
      <c r="AF26" s="79">
        <f>SUM(AF27,AF28)</f>
        <v>508435</v>
      </c>
      <c r="AG26" s="80">
        <f>SUM(AG27,AG28)</f>
        <v>1477337</v>
      </c>
    </row>
    <row r="27" spans="2:33" ht="25.5">
      <c r="B27" s="81" t="s">
        <v>64</v>
      </c>
      <c r="C27" s="82" t="s">
        <v>68</v>
      </c>
      <c r="D27" s="83">
        <v>21.673774796907086</v>
      </c>
      <c r="E27" s="84">
        <v>1.3233157382766971</v>
      </c>
      <c r="F27" s="84">
        <v>1.9982706795469882</v>
      </c>
      <c r="G27" s="84">
        <v>2.2583406118639564E-2</v>
      </c>
      <c r="H27" s="84">
        <v>0.22735598003102261</v>
      </c>
      <c r="I27" s="85">
        <v>14.816037694512037</v>
      </c>
      <c r="J27" s="86">
        <f t="shared" si="0"/>
        <v>40.061338295392467</v>
      </c>
      <c r="K27" s="87">
        <v>9.4215832045593306E-2</v>
      </c>
      <c r="L27" s="88">
        <v>8.7488424945447538E-3</v>
      </c>
      <c r="M27" s="88">
        <v>3.9604943753268035E-2</v>
      </c>
      <c r="N27" s="88">
        <v>7.2152390522622846E-4</v>
      </c>
      <c r="O27" s="88">
        <v>8.938717206446392E-4</v>
      </c>
      <c r="P27" s="89">
        <v>0.12775646961566436</v>
      </c>
      <c r="Q27" s="90">
        <f t="shared" si="1"/>
        <v>0.2719414835349413</v>
      </c>
      <c r="R27" s="91">
        <v>43.939325054522982</v>
      </c>
      <c r="S27" s="92">
        <v>2.5566499341871229</v>
      </c>
      <c r="T27" s="92">
        <v>4.2033259607845785</v>
      </c>
      <c r="U27" s="92">
        <v>3.57045528906587E-2</v>
      </c>
      <c r="V27" s="92">
        <v>0.39806945000991717</v>
      </c>
      <c r="W27" s="93">
        <v>30.29209567415775</v>
      </c>
      <c r="X27" s="94">
        <f t="shared" si="2"/>
        <v>81.425170626553012</v>
      </c>
      <c r="Y27" s="95"/>
      <c r="Z27" s="96"/>
      <c r="AA27" s="97"/>
      <c r="AB27" s="97"/>
      <c r="AC27" s="97"/>
      <c r="AD27" s="98">
        <v>5.8422988277427404E-6</v>
      </c>
      <c r="AE27" s="99">
        <f t="shared" si="3"/>
        <v>5.8422988277427404E-6</v>
      </c>
      <c r="AF27" s="122">
        <v>340734</v>
      </c>
      <c r="AG27" s="101">
        <v>1055122.219</v>
      </c>
    </row>
    <row r="28" spans="2:33" ht="15.75" thickBot="1">
      <c r="B28" s="102" t="s">
        <v>65</v>
      </c>
      <c r="C28" s="26" t="s">
        <v>35</v>
      </c>
      <c r="D28" s="123">
        <v>31.797536698467081</v>
      </c>
      <c r="E28" s="124">
        <v>2.1278435773990609</v>
      </c>
      <c r="F28" s="124">
        <v>0.96595681838319991</v>
      </c>
      <c r="G28" s="124">
        <v>4.2271908320288272E-2</v>
      </c>
      <c r="H28" s="124">
        <v>0.52944442803556135</v>
      </c>
      <c r="I28" s="125">
        <v>15.173712969253035</v>
      </c>
      <c r="J28" s="126">
        <f t="shared" si="0"/>
        <v>50.636766399858217</v>
      </c>
      <c r="K28" s="127">
        <v>8.9062823049886289E-2</v>
      </c>
      <c r="L28" s="128">
        <v>1.0674306642644061E-2</v>
      </c>
      <c r="M28" s="128">
        <v>1.6546061375786396E-2</v>
      </c>
      <c r="N28" s="128">
        <v>9.333372714652805E-4</v>
      </c>
      <c r="O28" s="128">
        <v>3.4852467731931358E-3</v>
      </c>
      <c r="P28" s="129">
        <v>0.13289423162123046</v>
      </c>
      <c r="Q28" s="130">
        <f t="shared" si="1"/>
        <v>0.25359600673420563</v>
      </c>
      <c r="R28" s="131">
        <v>24.678524991847485</v>
      </c>
      <c r="S28" s="132">
        <v>1.6274883884539819</v>
      </c>
      <c r="T28" s="132">
        <v>0.63558475007111548</v>
      </c>
      <c r="U28" s="132">
        <v>3.4749474220693501E-2</v>
      </c>
      <c r="V28" s="132">
        <v>0.33606429572860258</v>
      </c>
      <c r="W28" s="133">
        <v>12.125899309949407</v>
      </c>
      <c r="X28" s="134">
        <f t="shared" si="2"/>
        <v>39.43831121027128</v>
      </c>
      <c r="Y28" s="135">
        <v>1.0042236465132764E-4</v>
      </c>
      <c r="Z28" s="136">
        <v>2.3038071890598693E-4</v>
      </c>
      <c r="AA28" s="137"/>
      <c r="AB28" s="137"/>
      <c r="AC28" s="137"/>
      <c r="AD28" s="138"/>
      <c r="AE28" s="139">
        <f t="shared" si="3"/>
        <v>3.3080308355731456E-4</v>
      </c>
      <c r="AF28" s="140">
        <v>167701</v>
      </c>
      <c r="AG28" s="141">
        <v>422214.78100000002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166.79737146609961</v>
      </c>
      <c r="E29" s="145">
        <f t="shared" si="4"/>
        <v>13.950671988366274</v>
      </c>
      <c r="F29" s="145">
        <f t="shared" si="4"/>
        <v>5.4529549505879409</v>
      </c>
      <c r="G29" s="145">
        <f t="shared" si="4"/>
        <v>0.10673043845384038</v>
      </c>
      <c r="H29" s="145">
        <f t="shared" si="4"/>
        <v>3.1941045627970981</v>
      </c>
      <c r="I29" s="145">
        <f t="shared" si="4"/>
        <v>96.360858534525903</v>
      </c>
      <c r="J29" s="146">
        <f>SUM(D29:I29)</f>
        <v>285.8626919408307</v>
      </c>
      <c r="K29" s="147">
        <f t="shared" ref="K29:P29" si="5">SUM(K21,K22,K23,K26)</f>
        <v>0.61234597823367531</v>
      </c>
      <c r="L29" s="148">
        <f t="shared" si="5"/>
        <v>0.39425272079059293</v>
      </c>
      <c r="M29" s="148">
        <f t="shared" si="5"/>
        <v>7.9483440705529151E-2</v>
      </c>
      <c r="N29" s="148">
        <f t="shared" si="5"/>
        <v>4.0323211158368776E-3</v>
      </c>
      <c r="O29" s="148">
        <f t="shared" si="5"/>
        <v>2.6406523642732049E-2</v>
      </c>
      <c r="P29" s="148">
        <f t="shared" si="5"/>
        <v>1.1984652551913937</v>
      </c>
      <c r="Q29" s="149">
        <f t="shared" si="1"/>
        <v>2.3149862396797598</v>
      </c>
      <c r="R29" s="150">
        <f t="shared" ref="R29:W29" si="6">SUM(R21,R22,R23,R26)</f>
        <v>569.04355615207294</v>
      </c>
      <c r="S29" s="151">
        <f t="shared" si="6"/>
        <v>51.454657656626416</v>
      </c>
      <c r="T29" s="151">
        <f t="shared" si="6"/>
        <v>25.349707872519371</v>
      </c>
      <c r="U29" s="151">
        <f t="shared" si="6"/>
        <v>0.2587014923857372</v>
      </c>
      <c r="V29" s="151">
        <f t="shared" si="6"/>
        <v>11.22172588117909</v>
      </c>
      <c r="W29" s="151">
        <f t="shared" si="6"/>
        <v>349.22419258282355</v>
      </c>
      <c r="X29" s="152">
        <f t="shared" si="2"/>
        <v>1006.5525416376071</v>
      </c>
      <c r="Y29" s="153">
        <f t="shared" ref="Y29:AD29" si="7">SUM(Y21,Y22,Y23,Y26)</f>
        <v>6.3563297473104826E-3</v>
      </c>
      <c r="Z29" s="154">
        <f t="shared" si="7"/>
        <v>2.0589660995746811E-2</v>
      </c>
      <c r="AA29" s="154">
        <f t="shared" si="7"/>
        <v>2.1754597197898426E-3</v>
      </c>
      <c r="AB29" s="154">
        <f t="shared" si="7"/>
        <v>0</v>
      </c>
      <c r="AC29" s="154">
        <f t="shared" si="7"/>
        <v>0</v>
      </c>
      <c r="AD29" s="154">
        <f t="shared" si="7"/>
        <v>0.11261766637478109</v>
      </c>
      <c r="AE29" s="155">
        <f t="shared" si="3"/>
        <v>0.14173911683762822</v>
      </c>
      <c r="AF29" s="156">
        <f>SUM(AF21,AF22,AF23,AF26)</f>
        <v>511616</v>
      </c>
      <c r="AG29" s="157">
        <f>SUM(AG21,AG22,AG23,AG26)</f>
        <v>2609838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30"/>
      <c r="H31" s="230"/>
      <c r="I31" s="230"/>
      <c r="J31" s="230"/>
      <c r="K31" s="230"/>
      <c r="L31" s="161"/>
      <c r="M31" s="161"/>
      <c r="N31" s="161"/>
      <c r="O31" s="161"/>
      <c r="P31" s="161"/>
      <c r="Q31" s="161"/>
      <c r="R31" s="161"/>
      <c r="S31" s="161"/>
      <c r="T31" s="16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32"/>
      <c r="G34" s="232"/>
      <c r="H34" s="232"/>
      <c r="I34" s="232"/>
      <c r="J34" s="232"/>
      <c r="K34" s="232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225"/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226"/>
      <c r="F36" s="226"/>
      <c r="G36" s="226"/>
      <c r="H36" s="226"/>
      <c r="I36" s="226"/>
      <c r="J36" s="226"/>
      <c r="K36" s="226"/>
      <c r="L36" s="162"/>
      <c r="M36" s="162"/>
      <c r="N36" s="226"/>
      <c r="O36" s="226"/>
      <c r="P36" s="226"/>
      <c r="Q36" s="226"/>
      <c r="R36" s="226"/>
      <c r="S36" s="226"/>
      <c r="T36" s="162"/>
      <c r="U36" s="162"/>
      <c r="V36" s="162"/>
      <c r="W36" s="162"/>
      <c r="X36" s="227"/>
      <c r="Y36" s="226"/>
      <c r="Z36" s="226"/>
      <c r="AA36" s="226"/>
      <c r="AB36" s="226"/>
      <c r="AC36" s="226"/>
      <c r="AD36" s="226"/>
      <c r="AE36" s="22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2021-04-29T09:56:37Z</dcterms:modified>
</cp:coreProperties>
</file>