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<sst xmlns="http://schemas.openxmlformats.org/spreadsheetml/2006/main" count="116" uniqueCount="83">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</sst>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Y21" sqref="Y21:AD2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1" t="s">
        <v>77</v>
      </c>
      <c r="AC2" s="231"/>
      <c r="AD2" s="231"/>
      <c r="AE2" s="231"/>
      <c r="AF2" s="231"/>
      <c r="AG2" s="231"/>
    </row>
    <row r="3" spans="2:33" ht="18.75">
      <c r="B3" s="232" t="s">
        <v>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2:33" ht="18.75">
      <c r="B4" s="233" t="s">
        <v>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4" t="s">
        <v>82</v>
      </c>
      <c r="P5" s="234"/>
      <c r="Q5" s="234"/>
      <c r="R5" s="5">
        <v>2019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5"/>
      <c r="P6" s="235"/>
      <c r="Q6" s="235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0" t="s">
        <v>4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 t="s">
        <v>5</v>
      </c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11"/>
    </row>
    <row r="8" spans="2:33" ht="39.75" customHeight="1">
      <c r="B8" s="11"/>
      <c r="C8" s="226" t="s">
        <v>6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7" t="s">
        <v>76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196" t="s">
        <v>78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198" t="s">
        <v>81</v>
      </c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7"/>
    </row>
    <row r="11" spans="2:33" ht="15.75">
      <c r="B11" s="15"/>
      <c r="C11" s="16" t="s">
        <v>9</v>
      </c>
      <c r="D11" s="13"/>
      <c r="E11" s="13"/>
      <c r="F11" s="11"/>
      <c r="G11" s="196" t="s">
        <v>79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7"/>
    </row>
    <row r="12" spans="2:33">
      <c r="B12" s="15"/>
      <c r="C12" s="228" t="s">
        <v>10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17"/>
    </row>
    <row r="13" spans="2:33" ht="15.75">
      <c r="B13" s="15"/>
      <c r="C13" s="229" t="s">
        <v>80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17"/>
    </row>
    <row r="14" spans="2:33">
      <c r="B14" s="15"/>
      <c r="C14" s="208" t="s">
        <v>11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18"/>
    </row>
    <row r="15" spans="2:33" ht="15.75">
      <c r="B15" s="1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0" t="s">
        <v>12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0" t="s">
        <v>13</v>
      </c>
      <c r="C17" s="223" t="s">
        <v>14</v>
      </c>
      <c r="D17" s="214" t="s">
        <v>15</v>
      </c>
      <c r="E17" s="215"/>
      <c r="F17" s="215"/>
      <c r="G17" s="215"/>
      <c r="H17" s="215"/>
      <c r="I17" s="215"/>
      <c r="J17" s="216"/>
      <c r="K17" s="214" t="s">
        <v>16</v>
      </c>
      <c r="L17" s="215"/>
      <c r="M17" s="215"/>
      <c r="N17" s="215"/>
      <c r="O17" s="215"/>
      <c r="P17" s="215"/>
      <c r="Q17" s="216"/>
      <c r="R17" s="214" t="s">
        <v>17</v>
      </c>
      <c r="S17" s="215"/>
      <c r="T17" s="215"/>
      <c r="U17" s="215"/>
      <c r="V17" s="215"/>
      <c r="W17" s="215"/>
      <c r="X17" s="216"/>
      <c r="Y17" s="214" t="s">
        <v>18</v>
      </c>
      <c r="Z17" s="215"/>
      <c r="AA17" s="215"/>
      <c r="AB17" s="215"/>
      <c r="AC17" s="215"/>
      <c r="AD17" s="215"/>
      <c r="AE17" s="216"/>
      <c r="AF17" s="217" t="s">
        <v>19</v>
      </c>
      <c r="AG17" s="211" t="s">
        <v>20</v>
      </c>
    </row>
    <row r="18" spans="2:33" ht="29.25" customHeight="1">
      <c r="B18" s="221"/>
      <c r="C18" s="224"/>
      <c r="D18" s="199" t="s">
        <v>21</v>
      </c>
      <c r="E18" s="200"/>
      <c r="F18" s="201" t="s">
        <v>22</v>
      </c>
      <c r="G18" s="202"/>
      <c r="H18" s="202"/>
      <c r="I18" s="200"/>
      <c r="J18" s="203" t="s">
        <v>23</v>
      </c>
      <c r="K18" s="199" t="s">
        <v>21</v>
      </c>
      <c r="L18" s="200"/>
      <c r="M18" s="201" t="s">
        <v>22</v>
      </c>
      <c r="N18" s="202"/>
      <c r="O18" s="202"/>
      <c r="P18" s="200"/>
      <c r="Q18" s="203" t="s">
        <v>23</v>
      </c>
      <c r="R18" s="199" t="s">
        <v>21</v>
      </c>
      <c r="S18" s="200"/>
      <c r="T18" s="201" t="s">
        <v>22</v>
      </c>
      <c r="U18" s="202"/>
      <c r="V18" s="202"/>
      <c r="W18" s="200"/>
      <c r="X18" s="203" t="s">
        <v>23</v>
      </c>
      <c r="Y18" s="199" t="s">
        <v>21</v>
      </c>
      <c r="Z18" s="200"/>
      <c r="AA18" s="201" t="s">
        <v>22</v>
      </c>
      <c r="AB18" s="202"/>
      <c r="AC18" s="202"/>
      <c r="AD18" s="200"/>
      <c r="AE18" s="203" t="s">
        <v>23</v>
      </c>
      <c r="AF18" s="218"/>
      <c r="AG18" s="212"/>
    </row>
    <row r="19" spans="2:33" ht="108">
      <c r="B19" s="222"/>
      <c r="C19" s="225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04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04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04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04"/>
      <c r="AF19" s="219"/>
      <c r="AG19" s="213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/>
      <c r="E21" s="39"/>
      <c r="F21" s="39"/>
      <c r="G21" s="39">
        <v>1.7019522454340756</v>
      </c>
      <c r="H21" s="39">
        <v>1.3053637884663498</v>
      </c>
      <c r="I21" s="40">
        <v>1.4074755285213911</v>
      </c>
      <c r="J21" s="41">
        <f t="shared" ref="J21:J28" si="0">SUM(D21:I21)</f>
        <v>4.4147915624218168</v>
      </c>
      <c r="K21" s="42"/>
      <c r="L21" s="43"/>
      <c r="M21" s="43"/>
      <c r="N21" s="43">
        <v>5.828199274455842E-2</v>
      </c>
      <c r="O21" s="43">
        <v>8.7024252564423324E-2</v>
      </c>
      <c r="P21" s="44">
        <v>8.7024252564423324E-2</v>
      </c>
      <c r="Q21" s="45">
        <f t="shared" ref="Q21:Q29" si="1">SUM(K21:P21)</f>
        <v>0.23233049787340504</v>
      </c>
      <c r="R21" s="46"/>
      <c r="S21" s="47"/>
      <c r="T21" s="47"/>
      <c r="U21" s="47">
        <v>4.6460719038773002</v>
      </c>
      <c r="V21" s="47">
        <v>5.1921269116713296</v>
      </c>
      <c r="W21" s="48">
        <v>5.5228874585071397</v>
      </c>
      <c r="X21" s="49">
        <f t="shared" ref="X21:X29" si="2">SUM(R21:W21)</f>
        <v>15.361086274055769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18</v>
      </c>
      <c r="AG21" s="56">
        <v>480183</v>
      </c>
    </row>
    <row r="22" spans="2:33" ht="15.75" thickBot="1">
      <c r="B22" s="57" t="s">
        <v>61</v>
      </c>
      <c r="C22" s="58" t="s">
        <v>32</v>
      </c>
      <c r="D22" s="59">
        <v>48.008375422191641</v>
      </c>
      <c r="E22" s="60">
        <v>2.6111145859394544</v>
      </c>
      <c r="F22" s="60">
        <v>0.50409877720790597</v>
      </c>
      <c r="G22" s="60">
        <v>8.4357662778333751</v>
      </c>
      <c r="H22" s="60">
        <v>2.5468202714535901</v>
      </c>
      <c r="I22" s="61">
        <v>9.2284799537152864</v>
      </c>
      <c r="J22" s="62">
        <f t="shared" si="0"/>
        <v>71.334655288341253</v>
      </c>
      <c r="K22" s="63">
        <v>0.14268709344508382</v>
      </c>
      <c r="L22" s="64">
        <v>0.17013345946960221</v>
      </c>
      <c r="M22" s="64">
        <v>2.0736255316487366E-2</v>
      </c>
      <c r="N22" s="64">
        <v>0.19146000125093821</v>
      </c>
      <c r="O22" s="64">
        <v>1.8056511133350012E-2</v>
      </c>
      <c r="P22" s="65">
        <v>0.22781539279459595</v>
      </c>
      <c r="Q22" s="66">
        <f t="shared" si="1"/>
        <v>0.7708887134100576</v>
      </c>
      <c r="R22" s="67">
        <v>151.87691093949067</v>
      </c>
      <c r="S22" s="68">
        <v>11.250227001872391</v>
      </c>
      <c r="T22" s="68">
        <v>1.5404985693930668</v>
      </c>
      <c r="U22" s="68">
        <v>29.6172512312599</v>
      </c>
      <c r="V22" s="68">
        <v>6.4626050954587697</v>
      </c>
      <c r="W22" s="69">
        <v>32.249739276126135</v>
      </c>
      <c r="X22" s="70">
        <f t="shared" si="2"/>
        <v>232.99723211360094</v>
      </c>
      <c r="Y22" s="71"/>
      <c r="Z22" s="72">
        <v>1.4506973980485364E-2</v>
      </c>
      <c r="AA22" s="73"/>
      <c r="AB22" s="73">
        <v>2.7843147985989494E-2</v>
      </c>
      <c r="AC22" s="73"/>
      <c r="AD22" s="74">
        <v>1.6596431698774082E-2</v>
      </c>
      <c r="AE22" s="75">
        <f t="shared" si="3"/>
        <v>5.8946553665248938E-2</v>
      </c>
      <c r="AF22" s="76">
        <v>107</v>
      </c>
      <c r="AG22" s="77">
        <v>185992</v>
      </c>
    </row>
    <row r="23" spans="2:33">
      <c r="B23" s="78" t="s">
        <v>62</v>
      </c>
      <c r="C23" s="37" t="s">
        <v>63</v>
      </c>
      <c r="D23" s="38">
        <v>153.5710454716037</v>
      </c>
      <c r="E23" s="39">
        <v>17.712444489617212</v>
      </c>
      <c r="F23" s="39">
        <v>7.5067511571178382</v>
      </c>
      <c r="G23" s="39">
        <v>20.870394983737803</v>
      </c>
      <c r="H23" s="39">
        <v>3.5958453214911184</v>
      </c>
      <c r="I23" s="40">
        <v>86.336793610833126</v>
      </c>
      <c r="J23" s="41">
        <f>SUM(D23:I23)</f>
        <v>289.59327503440079</v>
      </c>
      <c r="K23" s="42">
        <v>0.5249542625719289</v>
      </c>
      <c r="L23" s="43">
        <v>0.40663505441581188</v>
      </c>
      <c r="M23" s="43">
        <v>7.6948336252189137E-2</v>
      </c>
      <c r="N23" s="43">
        <v>0.19316831373530147</v>
      </c>
      <c r="O23" s="43">
        <v>1.5990508506379786E-2</v>
      </c>
      <c r="P23" s="44">
        <v>1.0821280022516888</v>
      </c>
      <c r="Q23" s="45">
        <f t="shared" si="1"/>
        <v>2.2998244777333001</v>
      </c>
      <c r="R23" s="46">
        <v>496.91502001648371</v>
      </c>
      <c r="S23" s="47">
        <v>69.866137240923209</v>
      </c>
      <c r="T23" s="47">
        <v>38.660790653689673</v>
      </c>
      <c r="U23" s="47">
        <v>77.606196014960631</v>
      </c>
      <c r="V23" s="47">
        <v>11.418844230836919</v>
      </c>
      <c r="W23" s="48">
        <v>316.26942713519395</v>
      </c>
      <c r="X23" s="49">
        <f t="shared" si="2"/>
        <v>1010.7364152920882</v>
      </c>
      <c r="Y23" s="50">
        <v>4.4251938954215659E-3</v>
      </c>
      <c r="Z23" s="51">
        <v>3.6367119089316988E-2</v>
      </c>
      <c r="AA23" s="52">
        <v>6.6456092069051793E-5</v>
      </c>
      <c r="AB23" s="52">
        <v>1.4188375656742558E-2</v>
      </c>
      <c r="AC23" s="52"/>
      <c r="AD23" s="53">
        <v>9.30365743057293E-2</v>
      </c>
      <c r="AE23" s="54">
        <f t="shared" si="3"/>
        <v>0.14808371903927947</v>
      </c>
      <c r="AF23" s="79">
        <f>SUM(AF24,AF25)</f>
        <v>3056</v>
      </c>
      <c r="AG23" s="80">
        <f>SUM(AG24,AG25)</f>
        <v>466326</v>
      </c>
    </row>
    <row r="24" spans="2:33" ht="25.5">
      <c r="B24" s="81" t="s">
        <v>64</v>
      </c>
      <c r="C24" s="82" t="s">
        <v>33</v>
      </c>
      <c r="D24" s="83">
        <v>94.093941244000689</v>
      </c>
      <c r="E24" s="84">
        <v>12.097989957088314</v>
      </c>
      <c r="F24" s="84">
        <v>5.5683066973192608</v>
      </c>
      <c r="G24" s="84">
        <v>12.002100306428574</v>
      </c>
      <c r="H24" s="84">
        <v>1.1603711028215382</v>
      </c>
      <c r="I24" s="85">
        <v>78.166111161419792</v>
      </c>
      <c r="J24" s="86">
        <f t="shared" si="0"/>
        <v>203.08882046907817</v>
      </c>
      <c r="K24" s="87">
        <v>0.30683461328363487</v>
      </c>
      <c r="L24" s="88">
        <v>0.33422038903867896</v>
      </c>
      <c r="M24" s="88">
        <v>7.1071565239490431E-2</v>
      </c>
      <c r="N24" s="88">
        <v>0.13180226155387623</v>
      </c>
      <c r="O24" s="88">
        <v>1.3413918108497331E-2</v>
      </c>
      <c r="P24" s="89">
        <v>1.1062363618836739</v>
      </c>
      <c r="Q24" s="90">
        <f t="shared" si="1"/>
        <v>1.9635791091078518</v>
      </c>
      <c r="R24" s="91">
        <v>234.3900116463677</v>
      </c>
      <c r="S24" s="92">
        <v>34.577342589468117</v>
      </c>
      <c r="T24" s="92">
        <v>27.312506680941471</v>
      </c>
      <c r="U24" s="92">
        <v>36.234544313333224</v>
      </c>
      <c r="V24" s="92">
        <v>3.2800205334232184</v>
      </c>
      <c r="W24" s="93">
        <v>191.05360209356101</v>
      </c>
      <c r="X24" s="94">
        <f t="shared" si="2"/>
        <v>526.84802785709473</v>
      </c>
      <c r="Y24" s="95">
        <v>1.7001089588731374E-3</v>
      </c>
      <c r="Z24" s="96">
        <v>1.6010819937428981E-2</v>
      </c>
      <c r="AA24" s="97">
        <v>9.9319080071626578E-5</v>
      </c>
      <c r="AB24" s="97">
        <v>1.012762501789204E-2</v>
      </c>
      <c r="AC24" s="97"/>
      <c r="AD24" s="98">
        <v>0.10791310164723615</v>
      </c>
      <c r="AE24" s="99">
        <f t="shared" si="3"/>
        <v>0.13585097464150192</v>
      </c>
      <c r="AF24" s="100">
        <v>1472</v>
      </c>
      <c r="AG24" s="101">
        <v>338000.27399999998</v>
      </c>
    </row>
    <row r="25" spans="2:33" ht="15.75" thickBot="1">
      <c r="B25" s="102" t="s">
        <v>65</v>
      </c>
      <c r="C25" s="58" t="s">
        <v>66</v>
      </c>
      <c r="D25" s="59">
        <v>273.8466550491774</v>
      </c>
      <c r="E25" s="60">
        <v>29.066089730336415</v>
      </c>
      <c r="F25" s="60">
        <v>11.426706441799332</v>
      </c>
      <c r="G25" s="60">
        <v>38.804010987388132</v>
      </c>
      <c r="H25" s="60">
        <v>8.5209026198422784</v>
      </c>
      <c r="I25" s="61">
        <v>102.85968632779041</v>
      </c>
      <c r="J25" s="62">
        <f t="shared" si="0"/>
        <v>464.524051156334</v>
      </c>
      <c r="K25" s="63">
        <v>0.96603951915408925</v>
      </c>
      <c r="L25" s="64">
        <v>0.55307321971822665</v>
      </c>
      <c r="M25" s="64">
        <v>8.8832442330980296E-2</v>
      </c>
      <c r="N25" s="64">
        <v>0.31726378592314736</v>
      </c>
      <c r="O25" s="64">
        <v>2.1200933337271466E-2</v>
      </c>
      <c r="P25" s="65">
        <v>1.0333756682517647</v>
      </c>
      <c r="Q25" s="66">
        <f t="shared" si="1"/>
        <v>2.9797855687154797</v>
      </c>
      <c r="R25" s="67">
        <v>262.5250083701132</v>
      </c>
      <c r="S25" s="68">
        <v>35.288794651455248</v>
      </c>
      <c r="T25" s="68">
        <v>11.34828397274813</v>
      </c>
      <c r="U25" s="68">
        <v>41.371651701627478</v>
      </c>
      <c r="V25" s="68">
        <v>8.13882369741372</v>
      </c>
      <c r="W25" s="69">
        <v>125.2158250416332</v>
      </c>
      <c r="X25" s="70">
        <f t="shared" si="2"/>
        <v>483.88838743499093</v>
      </c>
      <c r="Y25" s="71">
        <v>9.9359069025607705E-3</v>
      </c>
      <c r="Z25" s="72">
        <v>7.7531972708745608E-2</v>
      </c>
      <c r="AA25" s="73"/>
      <c r="AB25" s="73">
        <v>2.2400094515166731E-2</v>
      </c>
      <c r="AC25" s="73"/>
      <c r="AD25" s="74">
        <v>6.2953008240541106E-2</v>
      </c>
      <c r="AE25" s="75">
        <f t="shared" si="3"/>
        <v>0.17282098236701421</v>
      </c>
      <c r="AF25" s="76">
        <v>1584</v>
      </c>
      <c r="AG25" s="77">
        <v>128325.726</v>
      </c>
    </row>
    <row r="26" spans="2:33">
      <c r="B26" s="103" t="s">
        <v>67</v>
      </c>
      <c r="C26" s="104" t="s">
        <v>34</v>
      </c>
      <c r="D26" s="105">
        <v>16.385263557042784</v>
      </c>
      <c r="E26" s="106">
        <v>2.0799134507130348</v>
      </c>
      <c r="F26" s="106">
        <v>4.2962729859894919</v>
      </c>
      <c r="G26" s="106">
        <v>1.8126114116837628</v>
      </c>
      <c r="H26" s="106">
        <v>0.27340036277207908</v>
      </c>
      <c r="I26" s="107">
        <v>12.924109097448087</v>
      </c>
      <c r="J26" s="108">
        <f t="shared" si="0"/>
        <v>37.771570865649238</v>
      </c>
      <c r="K26" s="109">
        <v>6.5142606955216412E-2</v>
      </c>
      <c r="L26" s="110">
        <v>1.3625453465098825E-2</v>
      </c>
      <c r="M26" s="110">
        <v>6.6913466349762321E-2</v>
      </c>
      <c r="N26" s="110">
        <v>1.4770843757818364E-2</v>
      </c>
      <c r="O26" s="110">
        <v>1.354531523642732E-3</v>
      </c>
      <c r="P26" s="111">
        <v>0.13636203715286466</v>
      </c>
      <c r="Q26" s="112">
        <f t="shared" si="1"/>
        <v>0.29816893920440335</v>
      </c>
      <c r="R26" s="113">
        <v>46.543649735668694</v>
      </c>
      <c r="S26" s="114">
        <v>6.2060169027379306</v>
      </c>
      <c r="T26" s="114">
        <v>12.973356147038491</v>
      </c>
      <c r="U26" s="114">
        <v>4.5887712283325222</v>
      </c>
      <c r="V26" s="114">
        <v>0.8138407204659881</v>
      </c>
      <c r="W26" s="115">
        <v>35.82565837637825</v>
      </c>
      <c r="X26" s="116">
        <f t="shared" si="2"/>
        <v>106.95129311062186</v>
      </c>
      <c r="Y26" s="117">
        <v>1.1727545659244434E-5</v>
      </c>
      <c r="Z26" s="118"/>
      <c r="AA26" s="119"/>
      <c r="AB26" s="119"/>
      <c r="AC26" s="119"/>
      <c r="AD26" s="120">
        <v>2.7168814110582935E-4</v>
      </c>
      <c r="AE26" s="121">
        <f t="shared" si="3"/>
        <v>2.8341568676507376E-4</v>
      </c>
      <c r="AF26" s="79">
        <f>SUM(AF27,AF28)</f>
        <v>508435</v>
      </c>
      <c r="AG26" s="80">
        <f>SUM(AG27,AG28)</f>
        <v>1477337</v>
      </c>
    </row>
    <row r="27" spans="2:33" ht="25.5">
      <c r="B27" s="81" t="s">
        <v>64</v>
      </c>
      <c r="C27" s="82" t="s">
        <v>68</v>
      </c>
      <c r="D27" s="83">
        <v>14.476772480435601</v>
      </c>
      <c r="E27" s="84">
        <v>1.801244993880192</v>
      </c>
      <c r="F27" s="84">
        <v>5.4673663793229359</v>
      </c>
      <c r="G27" s="84">
        <v>1.0939587708971725</v>
      </c>
      <c r="H27" s="84">
        <v>0.21005401205266247</v>
      </c>
      <c r="I27" s="85">
        <v>10.579006867622272</v>
      </c>
      <c r="J27" s="86">
        <f t="shared" si="0"/>
        <v>33.628403504210837</v>
      </c>
      <c r="K27" s="87">
        <v>6.9017997201538867E-2</v>
      </c>
      <c r="L27" s="88">
        <v>1.193873765449229E-2</v>
      </c>
      <c r="M27" s="88">
        <v>8.1380301521042503E-2</v>
      </c>
      <c r="N27" s="88">
        <v>8.14416456587338E-3</v>
      </c>
      <c r="O27" s="88">
        <v>1.507313097557627E-3</v>
      </c>
      <c r="P27" s="89">
        <v>0.11707966850796452</v>
      </c>
      <c r="Q27" s="90">
        <f t="shared" si="1"/>
        <v>0.28906818254846917</v>
      </c>
      <c r="R27" s="91">
        <v>30.200784052781593</v>
      </c>
      <c r="S27" s="92">
        <v>4.0282266952188506</v>
      </c>
      <c r="T27" s="92">
        <v>11.52463809291395</v>
      </c>
      <c r="U27" s="92">
        <v>1.9552157461254018</v>
      </c>
      <c r="V27" s="92">
        <v>0.44724976956539098</v>
      </c>
      <c r="W27" s="93">
        <v>21.639208405275848</v>
      </c>
      <c r="X27" s="94">
        <f t="shared" si="2"/>
        <v>69.795322761881039</v>
      </c>
      <c r="Y27" s="95"/>
      <c r="Z27" s="96"/>
      <c r="AA27" s="97"/>
      <c r="AB27" s="97"/>
      <c r="AC27" s="97"/>
      <c r="AD27" s="98">
        <v>4.0603976852812045E-4</v>
      </c>
      <c r="AE27" s="99">
        <f t="shared" si="3"/>
        <v>4.0603976852812045E-4</v>
      </c>
      <c r="AF27" s="122">
        <v>340734</v>
      </c>
      <c r="AG27" s="101">
        <v>1055122.219</v>
      </c>
    </row>
    <row r="28" spans="2:33" ht="15.75" thickBot="1">
      <c r="B28" s="102" t="s">
        <v>65</v>
      </c>
      <c r="C28" s="26" t="s">
        <v>35</v>
      </c>
      <c r="D28" s="123">
        <v>20.244646601884398</v>
      </c>
      <c r="E28" s="124">
        <v>2.6434415335085801</v>
      </c>
      <c r="F28" s="124">
        <v>1.9280680509200461</v>
      </c>
      <c r="G28" s="124">
        <v>3.2658829784091914</v>
      </c>
      <c r="H28" s="124">
        <v>0.40150042827184923</v>
      </c>
      <c r="I28" s="125">
        <v>17.66641462622205</v>
      </c>
      <c r="J28" s="126">
        <f t="shared" si="0"/>
        <v>46.149954219216113</v>
      </c>
      <c r="K28" s="127">
        <v>5.7305727028384087E-2</v>
      </c>
      <c r="L28" s="128">
        <v>1.7036358803201701E-2</v>
      </c>
      <c r="M28" s="128">
        <v>3.7658386744247867E-2</v>
      </c>
      <c r="N28" s="128">
        <v>2.8171426883657737E-2</v>
      </c>
      <c r="O28" s="128">
        <v>1.0455740319579407E-3</v>
      </c>
      <c r="P28" s="129">
        <v>0.17535517027498007</v>
      </c>
      <c r="Q28" s="130">
        <f t="shared" si="1"/>
        <v>0.31657264376642935</v>
      </c>
      <c r="R28" s="131">
        <v>16.34286568288697</v>
      </c>
      <c r="S28" s="132">
        <v>2.1777902075190565</v>
      </c>
      <c r="T28" s="132">
        <v>1.4487180541245819</v>
      </c>
      <c r="U28" s="132">
        <v>2.633555482207135</v>
      </c>
      <c r="V28" s="132">
        <v>0.36659095090059701</v>
      </c>
      <c r="W28" s="133">
        <v>14.186449971102729</v>
      </c>
      <c r="X28" s="134">
        <f t="shared" si="2"/>
        <v>37.155970348741072</v>
      </c>
      <c r="Y28" s="135">
        <v>3.5443187523997991E-5</v>
      </c>
      <c r="Z28" s="136"/>
      <c r="AA28" s="137"/>
      <c r="AB28" s="137"/>
      <c r="AC28" s="137"/>
      <c r="AD28" s="138"/>
      <c r="AE28" s="139">
        <f t="shared" si="3"/>
        <v>3.5443187523997991E-5</v>
      </c>
      <c r="AF28" s="140">
        <v>167701</v>
      </c>
      <c r="AG28" s="141">
        <v>422214.78100000002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217.96468445083812</v>
      </c>
      <c r="E29" s="145">
        <f t="shared" si="4"/>
        <v>22.403472526269702</v>
      </c>
      <c r="F29" s="145">
        <f t="shared" si="4"/>
        <v>12.307122920315237</v>
      </c>
      <c r="G29" s="145">
        <f t="shared" si="4"/>
        <v>32.820724918689017</v>
      </c>
      <c r="H29" s="145">
        <f t="shared" si="4"/>
        <v>7.721429744183137</v>
      </c>
      <c r="I29" s="145">
        <f t="shared" si="4"/>
        <v>109.89685819051789</v>
      </c>
      <c r="J29" s="146">
        <f>SUM(D29:I29)</f>
        <v>403.11429275081309</v>
      </c>
      <c r="K29" s="147">
        <f t="shared" ref="K29:P29" si="5">SUM(K21,K22,K23,K26)</f>
        <v>0.73278396297222914</v>
      </c>
      <c r="L29" s="148">
        <f t="shared" si="5"/>
        <v>0.59039396735051286</v>
      </c>
      <c r="M29" s="148">
        <f t="shared" si="5"/>
        <v>0.16459805791843884</v>
      </c>
      <c r="N29" s="148">
        <f t="shared" si="5"/>
        <v>0.45768115148861643</v>
      </c>
      <c r="O29" s="148">
        <f t="shared" si="5"/>
        <v>0.12242580372779585</v>
      </c>
      <c r="P29" s="148">
        <f t="shared" si="5"/>
        <v>1.5333296847635727</v>
      </c>
      <c r="Q29" s="149">
        <f t="shared" si="1"/>
        <v>3.6012126282211656</v>
      </c>
      <c r="R29" s="150">
        <f t="shared" ref="R29:W29" si="6">SUM(R21,R22,R23,R26)</f>
        <v>695.33558069164314</v>
      </c>
      <c r="S29" s="151">
        <f t="shared" si="6"/>
        <v>87.322381145533527</v>
      </c>
      <c r="T29" s="151">
        <f t="shared" si="6"/>
        <v>53.174645370121226</v>
      </c>
      <c r="U29" s="151">
        <f t="shared" si="6"/>
        <v>116.45829037843035</v>
      </c>
      <c r="V29" s="151">
        <f t="shared" si="6"/>
        <v>23.887416958433008</v>
      </c>
      <c r="W29" s="151">
        <f t="shared" si="6"/>
        <v>389.86771224620549</v>
      </c>
      <c r="X29" s="152">
        <f t="shared" si="2"/>
        <v>1366.0460267903668</v>
      </c>
      <c r="Y29" s="153">
        <f t="shared" ref="Y29:AD29" si="7">SUM(Y21,Y22,Y23,Y26)</f>
        <v>4.4369214410808107E-3</v>
      </c>
      <c r="Z29" s="154">
        <f t="shared" si="7"/>
        <v>5.0874093069802354E-2</v>
      </c>
      <c r="AA29" s="154">
        <f t="shared" si="7"/>
        <v>6.6456092069051793E-5</v>
      </c>
      <c r="AB29" s="154">
        <f t="shared" si="7"/>
        <v>4.2031523642732049E-2</v>
      </c>
      <c r="AC29" s="154">
        <f t="shared" si="7"/>
        <v>0</v>
      </c>
      <c r="AD29" s="154">
        <f t="shared" si="7"/>
        <v>0.1099046941456092</v>
      </c>
      <c r="AE29" s="155">
        <f t="shared" si="3"/>
        <v>0.20731368839129347</v>
      </c>
      <c r="AF29" s="156">
        <f>SUM(AF21,AF22,AF23,AF26)</f>
        <v>511616</v>
      </c>
      <c r="AG29" s="157">
        <f>SUM(AG21,AG22,AG23,AG26)</f>
        <v>2609838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05"/>
      <c r="H31" s="205"/>
      <c r="I31" s="205"/>
      <c r="J31" s="205"/>
      <c r="K31" s="205"/>
      <c r="L31" s="161"/>
      <c r="M31" s="161"/>
      <c r="N31" s="161"/>
      <c r="O31" s="161"/>
      <c r="P31" s="161"/>
      <c r="Q31" s="161"/>
      <c r="R31" s="161"/>
      <c r="S31" s="161"/>
      <c r="T31" s="161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07"/>
      <c r="G34" s="207"/>
      <c r="H34" s="207"/>
      <c r="I34" s="207"/>
      <c r="J34" s="207"/>
      <c r="K34" s="207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193"/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194"/>
      <c r="F36" s="194"/>
      <c r="G36" s="194"/>
      <c r="H36" s="194"/>
      <c r="I36" s="194"/>
      <c r="J36" s="194"/>
      <c r="K36" s="194"/>
      <c r="L36" s="162"/>
      <c r="M36" s="162"/>
      <c r="N36" s="194"/>
      <c r="O36" s="194"/>
      <c r="P36" s="194"/>
      <c r="Q36" s="194"/>
      <c r="R36" s="194"/>
      <c r="S36" s="194"/>
      <c r="T36" s="162"/>
      <c r="U36" s="162"/>
      <c r="V36" s="162"/>
      <c r="W36" s="162"/>
      <c r="X36" s="195"/>
      <c r="Y36" s="194"/>
      <c r="Z36" s="194"/>
      <c r="AA36" s="194"/>
      <c r="AB36" s="194"/>
      <c r="AC36" s="194"/>
      <c r="AD36" s="194"/>
      <c r="AE36" s="194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2021-04-29T10:51:46Z</dcterms:modified>
</cp:coreProperties>
</file>